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56" windowHeight="5028" activeTab="0"/>
  </bookViews>
  <sheets>
    <sheet name="Presupuesto 2007-Anexo I" sheetId="1" r:id="rId1"/>
    <sheet name="Presupuesto 2006" sheetId="2" r:id="rId2"/>
  </sheets>
  <definedNames>
    <definedName name="_Order1" hidden="1">0</definedName>
    <definedName name="_Order2" hidden="1">0</definedName>
  </definedNames>
  <calcPr fullCalcOnLoad="1"/>
</workbook>
</file>

<file path=xl/sharedStrings.xml><?xml version="1.0" encoding="utf-8"?>
<sst xmlns="http://schemas.openxmlformats.org/spreadsheetml/2006/main" count="62" uniqueCount="39">
  <si>
    <t>TOTAL</t>
  </si>
  <si>
    <t>Comuna de Bouquet</t>
  </si>
  <si>
    <t>Comuna de Estación Clucellas</t>
  </si>
  <si>
    <t>Comuna de Bustinza</t>
  </si>
  <si>
    <t>Comuna de Salto Grande</t>
  </si>
  <si>
    <t>Beneficiario</t>
  </si>
  <si>
    <t>Municipalidad de Gálvez</t>
  </si>
  <si>
    <t>(en pesos) (*)</t>
  </si>
  <si>
    <t>Comuna de Villa Gob. Gálvez</t>
  </si>
  <si>
    <t>Municipalidad de Coronda</t>
  </si>
  <si>
    <t>Municipalidad de San Carlos Centro</t>
  </si>
  <si>
    <t>Municipalidad de Carcarañá</t>
  </si>
  <si>
    <t>Municipalidad de Fray Luis Beltrán</t>
  </si>
  <si>
    <t>Municipalidad de Granadero Baigorria</t>
  </si>
  <si>
    <t>Municipalidad de Perez</t>
  </si>
  <si>
    <t>Municipalidad de Pto. Gral San Martín</t>
  </si>
  <si>
    <t>Comuna de Ricardone</t>
  </si>
  <si>
    <t>Municipalidad de Rosario</t>
  </si>
  <si>
    <t>Municipalidad de San Lorenzo</t>
  </si>
  <si>
    <t>Municipalidad de Villa Gdor. Gálvez</t>
  </si>
  <si>
    <t>Aguas Provinciales de Santa Fe</t>
  </si>
  <si>
    <t>Saldo adeudado al 31/12/2004</t>
  </si>
  <si>
    <t>Municipalidad de Pto.Gral San Martín</t>
  </si>
  <si>
    <t>Comuna de San Jerónimo del Sauce</t>
  </si>
  <si>
    <t>´(*) Tipo de cambio al 31/12/2004 = 2,979</t>
  </si>
  <si>
    <t>(**)</t>
  </si>
  <si>
    <t xml:space="preserve">(**) Incluye deuda de capital incluída en el Programa de Financiamiento Ordenado 2004 </t>
  </si>
  <si>
    <t>(***)</t>
  </si>
  <si>
    <t>(***) Incluye deuda de capital vencida al 31/12/2004</t>
  </si>
  <si>
    <t xml:space="preserve">SINTESIS DE REGISTRO DE GARANTIAS Y AVALES  </t>
  </si>
  <si>
    <t>ANEXO IV - ARTICULO 23 -  DECRETO NACIONAL N° 1731 - LEY N° 25917</t>
  </si>
  <si>
    <t>Saldo adeudado al 30/06/2006</t>
  </si>
  <si>
    <t>Cooperativa de Electricidad, Obras y Desarrollo</t>
  </si>
  <si>
    <t>de Arequito Limitada</t>
  </si>
  <si>
    <t xml:space="preserve"> Los montos corresponden al capital adeudado en concordancia al criterio</t>
  </si>
  <si>
    <t xml:space="preserve"> empleado en la elaboración de los estados de la cuenta de Inversión.</t>
  </si>
  <si>
    <t xml:space="preserve"> No incluye intereses, actualizaciones ni otros conceptos.</t>
  </si>
  <si>
    <t>ANEXO I</t>
  </si>
  <si>
    <t>(*) Tipo de cambio al 30/06/2006 = 3,086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</si>
</sst>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  <numFmt numFmtId="173" formatCode="0_);\(0\)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dd/mm/yy"/>
  </numFmts>
  <fonts count="7">
    <font>
      <sz val="10"/>
      <name val="Arial"/>
      <family val="0"/>
    </font>
    <font>
      <b/>
      <sz val="14"/>
      <name val="Helv"/>
      <family val="0"/>
    </font>
    <font>
      <sz val="12"/>
      <name val="Helv"/>
      <family val="0"/>
    </font>
    <font>
      <b/>
      <sz val="12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9" fontId="0" fillId="0" borderId="2" xfId="0" applyNumberForma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39" fontId="0" fillId="0" borderId="9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39" fontId="0" fillId="0" borderId="9" xfId="0" applyNumberForma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0" xfId="16" applyBorder="1" applyAlignment="1">
      <alignment horizontal="center"/>
    </xf>
    <xf numFmtId="43" fontId="0" fillId="0" borderId="10" xfId="16" applyBorder="1" applyAlignment="1">
      <alignment/>
    </xf>
    <xf numFmtId="43" fontId="0" fillId="0" borderId="12" xfId="16" applyBorder="1" applyAlignment="1">
      <alignment/>
    </xf>
    <xf numFmtId="39" fontId="0" fillId="0" borderId="5" xfId="0" applyNumberForma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39" fontId="2" fillId="0" borderId="0" xfId="21">
      <alignment/>
      <protection/>
    </xf>
    <xf numFmtId="39" fontId="2" fillId="0" borderId="0" xfId="21" applyBorder="1" applyAlignment="1">
      <alignment horizontal="center"/>
      <protection/>
    </xf>
    <xf numFmtId="39" fontId="2" fillId="0" borderId="2" xfId="21" applyBorder="1">
      <alignment/>
      <protection/>
    </xf>
    <xf numFmtId="39" fontId="2" fillId="0" borderId="10" xfId="21" applyBorder="1">
      <alignment/>
      <protection/>
    </xf>
    <xf numFmtId="39" fontId="2" fillId="0" borderId="6" xfId="21" applyBorder="1" applyAlignment="1">
      <alignment horizontal="center"/>
      <protection/>
    </xf>
    <xf numFmtId="171" fontId="2" fillId="0" borderId="10" xfId="18" applyBorder="1" applyAlignment="1">
      <alignment horizontal="center"/>
    </xf>
    <xf numFmtId="39" fontId="2" fillId="0" borderId="7" xfId="21" applyBorder="1">
      <alignment/>
      <protection/>
    </xf>
    <xf numFmtId="39" fontId="2" fillId="0" borderId="12" xfId="21" applyBorder="1">
      <alignment/>
      <protection/>
    </xf>
    <xf numFmtId="39" fontId="2" fillId="0" borderId="9" xfId="21" applyNumberFormat="1" applyBorder="1" applyAlignment="1" applyProtection="1">
      <alignment horizontal="center"/>
      <protection/>
    </xf>
    <xf numFmtId="171" fontId="2" fillId="0" borderId="10" xfId="18" applyBorder="1" applyAlignment="1">
      <alignment/>
    </xf>
    <xf numFmtId="39" fontId="2" fillId="0" borderId="9" xfId="21" applyBorder="1" applyAlignment="1">
      <alignment horizontal="center"/>
      <protection/>
    </xf>
    <xf numFmtId="39" fontId="2" fillId="0" borderId="7" xfId="21" applyBorder="1" applyAlignment="1">
      <alignment horizontal="center"/>
      <protection/>
    </xf>
    <xf numFmtId="171" fontId="2" fillId="0" borderId="12" xfId="18" applyBorder="1" applyAlignment="1">
      <alignment/>
    </xf>
    <xf numFmtId="171" fontId="2" fillId="0" borderId="11" xfId="18" applyBorder="1" applyAlignment="1">
      <alignment/>
    </xf>
    <xf numFmtId="39" fontId="2" fillId="0" borderId="2" xfId="21" applyNumberFormat="1" applyBorder="1" applyAlignment="1" applyProtection="1">
      <alignment horizontal="center"/>
      <protection/>
    </xf>
    <xf numFmtId="39" fontId="2" fillId="0" borderId="1" xfId="21" applyBorder="1" applyAlignment="1">
      <alignment horizontal="center"/>
      <protection/>
    </xf>
    <xf numFmtId="39" fontId="2" fillId="0" borderId="2" xfId="21" applyBorder="1" applyAlignment="1">
      <alignment horizontal="center"/>
      <protection/>
    </xf>
    <xf numFmtId="39" fontId="2" fillId="0" borderId="1" xfId="21" applyBorder="1">
      <alignment/>
      <protection/>
    </xf>
    <xf numFmtId="39" fontId="2" fillId="0" borderId="3" xfId="21" applyBorder="1">
      <alignment/>
      <protection/>
    </xf>
    <xf numFmtId="39" fontId="2" fillId="0" borderId="3" xfId="21" applyBorder="1" applyAlignment="1">
      <alignment horizontal="center"/>
      <protection/>
    </xf>
    <xf numFmtId="39" fontId="2" fillId="0" borderId="0" xfId="21" applyFont="1" quotePrefix="1">
      <alignment/>
      <protection/>
    </xf>
    <xf numFmtId="39" fontId="2" fillId="0" borderId="0" xfId="21" applyFont="1">
      <alignment/>
      <protection/>
    </xf>
    <xf numFmtId="39" fontId="2" fillId="0" borderId="6" xfId="21" applyNumberFormat="1" applyBorder="1" applyProtection="1">
      <alignment/>
      <protection/>
    </xf>
    <xf numFmtId="39" fontId="2" fillId="0" borderId="16" xfId="21" applyBorder="1">
      <alignment/>
      <protection/>
    </xf>
    <xf numFmtId="39" fontId="0" fillId="0" borderId="17" xfId="21" applyFont="1" applyBorder="1" applyAlignment="1" quotePrefix="1">
      <alignment horizontal="center"/>
      <protection/>
    </xf>
    <xf numFmtId="39" fontId="2" fillId="0" borderId="18" xfId="21" applyNumberFormat="1" applyBorder="1" applyAlignment="1" applyProtection="1">
      <alignment horizontal="center"/>
      <protection/>
    </xf>
    <xf numFmtId="39" fontId="2" fillId="0" borderId="19" xfId="21" applyBorder="1" applyAlignment="1">
      <alignment horizontal="center"/>
      <protection/>
    </xf>
    <xf numFmtId="39" fontId="2" fillId="0" borderId="17" xfId="21" applyBorder="1">
      <alignment/>
      <protection/>
    </xf>
    <xf numFmtId="39" fontId="2" fillId="0" borderId="18" xfId="21" applyBorder="1">
      <alignment/>
      <protection/>
    </xf>
    <xf numFmtId="43" fontId="2" fillId="0" borderId="19" xfId="21" applyNumberFormat="1" applyBorder="1">
      <alignment/>
      <protection/>
    </xf>
    <xf numFmtId="39" fontId="6" fillId="0" borderId="0" xfId="21" applyFont="1" applyAlignment="1">
      <alignment horizontal="right"/>
      <protection/>
    </xf>
    <xf numFmtId="39" fontId="3" fillId="0" borderId="0" xfId="21" applyFont="1" applyAlignment="1">
      <alignment horizontal="center"/>
      <protection/>
    </xf>
    <xf numFmtId="39" fontId="2" fillId="0" borderId="0" xfId="21" applyBorder="1" applyAlignment="1">
      <alignment horizontal="center"/>
      <protection/>
    </xf>
    <xf numFmtId="39" fontId="4" fillId="0" borderId="20" xfId="21" applyNumberFormat="1" applyFont="1" applyBorder="1" applyAlignment="1" applyProtection="1">
      <alignment horizontal="center" vertical="center" wrapText="1"/>
      <protection/>
    </xf>
    <xf numFmtId="39" fontId="5" fillId="0" borderId="21" xfId="21" applyFont="1" applyBorder="1" applyAlignment="1">
      <alignment horizontal="center" vertical="center" wrapText="1"/>
      <protection/>
    </xf>
    <xf numFmtId="39" fontId="4" fillId="0" borderId="18" xfId="21" applyNumberFormat="1" applyFont="1" applyBorder="1" applyAlignment="1" applyProtection="1">
      <alignment horizontal="center" vertical="center" wrapText="1"/>
      <protection/>
    </xf>
    <xf numFmtId="39" fontId="5" fillId="0" borderId="19" xfId="2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39" fontId="4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</cellXfs>
  <cellStyles count="9">
    <cellStyle name="Normal" xfId="0"/>
    <cellStyle name="ENCABE - Modelo1" xfId="15"/>
    <cellStyle name="Comma" xfId="16"/>
    <cellStyle name="Comma [0]" xfId="17"/>
    <cellStyle name="Millares_AVALES 2005" xfId="18"/>
    <cellStyle name="Currency" xfId="19"/>
    <cellStyle name="Currency [0]" xfId="20"/>
    <cellStyle name="Normal_AVALES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53.28125" style="30" customWidth="1"/>
    <col min="2" max="2" width="23.421875" style="30" customWidth="1"/>
    <col min="3" max="3" width="14.8515625" style="30" bestFit="1" customWidth="1"/>
    <col min="4" max="16384" width="13.28125" style="30" customWidth="1"/>
  </cols>
  <sheetData>
    <row r="1" ht="21">
      <c r="B1" s="60" t="s">
        <v>37</v>
      </c>
    </row>
    <row r="3" spans="1:2" ht="15">
      <c r="A3" s="61" t="s">
        <v>29</v>
      </c>
      <c r="B3" s="61"/>
    </row>
    <row r="4" spans="1:2" ht="15">
      <c r="A4" s="62" t="s">
        <v>30</v>
      </c>
      <c r="B4" s="62"/>
    </row>
    <row r="5" spans="1:2" ht="15">
      <c r="A5" s="31"/>
      <c r="B5" s="31"/>
    </row>
    <row r="6" spans="1:2" ht="15.75" thickBot="1">
      <c r="A6" s="31"/>
      <c r="B6" s="31"/>
    </row>
    <row r="7" spans="1:2" ht="15">
      <c r="A7" s="63" t="s">
        <v>5</v>
      </c>
      <c r="B7" s="65" t="s">
        <v>31</v>
      </c>
    </row>
    <row r="8" spans="1:2" ht="15">
      <c r="A8" s="64"/>
      <c r="B8" s="66"/>
    </row>
    <row r="9" spans="1:2" ht="15.75" thickBot="1">
      <c r="A9" s="53"/>
      <c r="B9" s="54" t="s">
        <v>7</v>
      </c>
    </row>
    <row r="10" spans="1:2" ht="15">
      <c r="A10" s="52"/>
      <c r="B10" s="33"/>
    </row>
    <row r="11" spans="1:2" ht="15">
      <c r="A11" s="34" t="s">
        <v>6</v>
      </c>
      <c r="B11" s="35">
        <v>6203.13</v>
      </c>
    </row>
    <row r="12" spans="1:2" ht="15">
      <c r="A12" s="36"/>
      <c r="B12" s="37"/>
    </row>
    <row r="13" spans="1:2" ht="15">
      <c r="A13" s="38"/>
      <c r="B13" s="33"/>
    </row>
    <row r="14" spans="1:2" ht="15">
      <c r="A14" s="34" t="s">
        <v>22</v>
      </c>
      <c r="B14" s="39">
        <v>88083.22</v>
      </c>
    </row>
    <row r="15" spans="1:2" ht="15">
      <c r="A15" s="36"/>
      <c r="B15" s="37"/>
    </row>
    <row r="16" spans="1:2" ht="15">
      <c r="A16" s="40"/>
      <c r="B16" s="33"/>
    </row>
    <row r="17" spans="1:2" ht="15">
      <c r="A17" s="34" t="s">
        <v>4</v>
      </c>
      <c r="B17" s="39">
        <v>107694.62</v>
      </c>
    </row>
    <row r="18" spans="1:2" ht="15">
      <c r="A18" s="41"/>
      <c r="B18" s="42"/>
    </row>
    <row r="19" spans="1:2" ht="15">
      <c r="A19" s="40"/>
      <c r="B19" s="39"/>
    </row>
    <row r="20" spans="1:2" ht="15">
      <c r="A20" s="34" t="s">
        <v>2</v>
      </c>
      <c r="B20" s="39">
        <v>66011.62</v>
      </c>
    </row>
    <row r="21" spans="1:2" ht="15">
      <c r="A21" s="41"/>
      <c r="B21" s="42"/>
    </row>
    <row r="22" spans="1:2" ht="15">
      <c r="A22" s="40"/>
      <c r="B22" s="39"/>
    </row>
    <row r="23" spans="1:2" ht="15">
      <c r="A23" s="34" t="s">
        <v>32</v>
      </c>
      <c r="B23" s="39">
        <v>1169880.18</v>
      </c>
    </row>
    <row r="24" spans="1:2" ht="15">
      <c r="A24" s="34" t="s">
        <v>33</v>
      </c>
      <c r="B24" s="39"/>
    </row>
    <row r="25" spans="1:2" ht="15">
      <c r="A25" s="41"/>
      <c r="B25" s="43"/>
    </row>
    <row r="26" spans="1:2" ht="15">
      <c r="A26" s="32"/>
      <c r="B26" s="39"/>
    </row>
    <row r="27" spans="1:2" ht="15">
      <c r="A27" s="44" t="s">
        <v>9</v>
      </c>
      <c r="B27" s="39">
        <f>1152820.35*3.086</f>
        <v>3557603.6001</v>
      </c>
    </row>
    <row r="28" spans="1:2" ht="15">
      <c r="A28" s="45"/>
      <c r="B28" s="42"/>
    </row>
    <row r="29" spans="1:2" ht="15">
      <c r="A29" s="44"/>
      <c r="B29" s="39"/>
    </row>
    <row r="30" spans="1:2" ht="15">
      <c r="A30" s="46" t="s">
        <v>10</v>
      </c>
      <c r="B30" s="39">
        <f>1597306.82*3.086</f>
        <v>4929288.84652</v>
      </c>
    </row>
    <row r="31" spans="1:2" ht="15">
      <c r="A31" s="47"/>
      <c r="B31" s="42"/>
    </row>
    <row r="32" spans="1:2" ht="15">
      <c r="A32" s="44"/>
      <c r="B32" s="39"/>
    </row>
    <row r="33" spans="1:2" ht="15">
      <c r="A33" s="46" t="s">
        <v>11</v>
      </c>
      <c r="B33" s="39">
        <f>1247263.56*3.086</f>
        <v>3849055.34616</v>
      </c>
    </row>
    <row r="34" spans="1:2" ht="15">
      <c r="A34" s="48"/>
      <c r="B34" s="42"/>
    </row>
    <row r="35" spans="1:2" ht="15">
      <c r="A35" s="44"/>
      <c r="B35" s="39"/>
    </row>
    <row r="36" spans="1:2" ht="15">
      <c r="A36" s="44" t="s">
        <v>12</v>
      </c>
      <c r="B36" s="39">
        <f>4209170.78*3.086</f>
        <v>12989501.02708</v>
      </c>
    </row>
    <row r="37" spans="1:2" ht="15">
      <c r="A37" s="49"/>
      <c r="B37" s="42"/>
    </row>
    <row r="38" spans="1:2" ht="15">
      <c r="A38" s="44"/>
      <c r="B38" s="39"/>
    </row>
    <row r="39" spans="1:2" ht="15">
      <c r="A39" s="46" t="s">
        <v>13</v>
      </c>
      <c r="B39" s="39">
        <f>20792.14*3.086</f>
        <v>64164.54403999999</v>
      </c>
    </row>
    <row r="40" spans="1:2" ht="15">
      <c r="A40" s="48"/>
      <c r="B40" s="42"/>
    </row>
    <row r="41" spans="1:2" ht="15">
      <c r="A41" s="44"/>
      <c r="B41" s="39"/>
    </row>
    <row r="42" spans="1:2" ht="15">
      <c r="A42" s="46" t="s">
        <v>14</v>
      </c>
      <c r="B42" s="39">
        <f>287598.09*3.086</f>
        <v>887527.70574</v>
      </c>
    </row>
    <row r="43" spans="1:2" ht="15">
      <c r="A43" s="48"/>
      <c r="B43" s="42"/>
    </row>
    <row r="44" spans="1:2" ht="15">
      <c r="A44" s="44"/>
      <c r="B44" s="39"/>
    </row>
    <row r="45" spans="1:2" ht="15">
      <c r="A45" s="46" t="s">
        <v>15</v>
      </c>
      <c r="B45" s="39">
        <f>26104.88*3.086</f>
        <v>80559.65968</v>
      </c>
    </row>
    <row r="46" spans="1:2" ht="15">
      <c r="A46" s="48"/>
      <c r="B46" s="42"/>
    </row>
    <row r="47" spans="1:2" ht="15">
      <c r="A47" s="44"/>
      <c r="B47" s="39"/>
    </row>
    <row r="48" spans="1:2" ht="15">
      <c r="A48" s="46" t="s">
        <v>16</v>
      </c>
      <c r="B48" s="39">
        <f>11187.13*3.086</f>
        <v>34523.483179999996</v>
      </c>
    </row>
    <row r="49" spans="1:2" ht="15">
      <c r="A49" s="48"/>
      <c r="B49" s="42"/>
    </row>
    <row r="50" spans="1:2" ht="15">
      <c r="A50" s="44"/>
      <c r="B50" s="39"/>
    </row>
    <row r="51" spans="1:2" ht="15">
      <c r="A51" s="46" t="s">
        <v>17</v>
      </c>
      <c r="B51" s="39">
        <f>31450564.9*3.086</f>
        <v>97056443.2814</v>
      </c>
    </row>
    <row r="52" spans="1:2" ht="15">
      <c r="A52" s="48"/>
      <c r="B52" s="42"/>
    </row>
    <row r="53" spans="1:2" ht="15">
      <c r="A53" s="44"/>
      <c r="B53" s="39"/>
    </row>
    <row r="54" spans="1:2" ht="15">
      <c r="A54" s="46" t="s">
        <v>18</v>
      </c>
      <c r="B54" s="39">
        <f>154558.75*3.086</f>
        <v>476968.3025</v>
      </c>
    </row>
    <row r="55" spans="1:2" ht="15">
      <c r="A55" s="48"/>
      <c r="B55" s="42"/>
    </row>
    <row r="56" spans="1:2" ht="15">
      <c r="A56" s="44"/>
      <c r="B56" s="39"/>
    </row>
    <row r="57" spans="1:2" ht="15">
      <c r="A57" s="46" t="s">
        <v>19</v>
      </c>
      <c r="B57" s="39">
        <f>59141.24*3.086</f>
        <v>182509.86664</v>
      </c>
    </row>
    <row r="58" spans="1:2" ht="15">
      <c r="A58" s="48"/>
      <c r="B58" s="42"/>
    </row>
    <row r="59" spans="1:2" ht="15">
      <c r="A59" s="46"/>
      <c r="B59" s="39"/>
    </row>
    <row r="60" spans="1:2" ht="15">
      <c r="A60" s="46" t="s">
        <v>20</v>
      </c>
      <c r="B60" s="39">
        <f>(14536499.08)*3.086</f>
        <v>44859636.16088</v>
      </c>
    </row>
    <row r="61" spans="1:2" ht="15.75" thickBot="1">
      <c r="A61" s="46"/>
      <c r="B61" s="33"/>
    </row>
    <row r="62" spans="1:2" ht="15">
      <c r="A62" s="55"/>
      <c r="B62" s="58"/>
    </row>
    <row r="63" spans="1:2" ht="15">
      <c r="A63" s="56" t="s">
        <v>0</v>
      </c>
      <c r="B63" s="59">
        <f>SUM(B11:B60)</f>
        <v>170405654.59392</v>
      </c>
    </row>
    <row r="64" spans="1:2" ht="15.75" thickBot="1">
      <c r="A64" s="57"/>
      <c r="B64" s="57"/>
    </row>
    <row r="65" ht="9" customHeight="1"/>
    <row r="66" ht="15">
      <c r="A66" s="51" t="s">
        <v>38</v>
      </c>
    </row>
    <row r="67" ht="6" customHeight="1"/>
    <row r="68" ht="15">
      <c r="A68" s="50" t="s">
        <v>34</v>
      </c>
    </row>
    <row r="69" ht="15">
      <c r="A69" s="51" t="s">
        <v>35</v>
      </c>
    </row>
    <row r="70" ht="4.5" customHeight="1">
      <c r="A70" s="51"/>
    </row>
    <row r="71" ht="15" customHeight="1">
      <c r="A71" s="51" t="s">
        <v>36</v>
      </c>
    </row>
  </sheetData>
  <mergeCells count="4">
    <mergeCell ref="A3:B3"/>
    <mergeCell ref="A4:B4"/>
    <mergeCell ref="A7:A8"/>
    <mergeCell ref="B7:B8"/>
  </mergeCells>
  <printOptions horizontalCentered="1"/>
  <pageMargins left="1.3779527559055118" right="0.5905511811023623" top="1.9291338582677167" bottom="0.35433070866141736" header="0.5905511811023623" footer="0.590551181102362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7"/>
  <sheetViews>
    <sheetView workbookViewId="0" topLeftCell="A1">
      <pane xSplit="2" ySplit="11" topLeftCell="C7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" sqref="A2:B2"/>
    </sheetView>
  </sheetViews>
  <sheetFormatPr defaultColWidth="11.421875" defaultRowHeight="12.75"/>
  <cols>
    <col min="1" max="1" width="43.57421875" style="0" customWidth="1"/>
    <col min="2" max="2" width="22.7109375" style="0" customWidth="1"/>
  </cols>
  <sheetData>
    <row r="2" spans="1:2" ht="15">
      <c r="A2" s="68" t="s">
        <v>29</v>
      </c>
      <c r="B2" s="68"/>
    </row>
    <row r="3" spans="1:2" ht="12.75">
      <c r="A3" s="67" t="s">
        <v>30</v>
      </c>
      <c r="B3" s="67"/>
    </row>
    <row r="4" spans="1:2" ht="12.75">
      <c r="A4" s="28"/>
      <c r="B4" s="28"/>
    </row>
    <row r="5" spans="1:2" ht="12.75">
      <c r="A5" s="28"/>
      <c r="B5" s="28"/>
    </row>
    <row r="6" spans="1:2" ht="12.75" customHeight="1">
      <c r="A6" s="69" t="s">
        <v>5</v>
      </c>
      <c r="B6" s="69" t="s">
        <v>21</v>
      </c>
    </row>
    <row r="7" spans="1:2" ht="17.25" customHeight="1">
      <c r="A7" s="70"/>
      <c r="B7" s="70"/>
    </row>
    <row r="8" spans="1:2" ht="12.75" customHeight="1">
      <c r="A8" s="3"/>
      <c r="B8" s="29" t="s">
        <v>7</v>
      </c>
    </row>
    <row r="9" spans="1:2" ht="12.75">
      <c r="A9" s="13"/>
      <c r="B9" s="17"/>
    </row>
    <row r="10" spans="1:2" ht="12.75">
      <c r="A10" s="10" t="s">
        <v>6</v>
      </c>
      <c r="B10" s="20">
        <v>6203.13</v>
      </c>
    </row>
    <row r="11" spans="1:2" ht="12.75">
      <c r="A11" s="14"/>
      <c r="B11" s="19"/>
    </row>
    <row r="12" spans="1:2" ht="12.75">
      <c r="A12" s="15"/>
      <c r="B12" s="17"/>
    </row>
    <row r="13" spans="1:2" ht="12.75">
      <c r="A13" s="10" t="s">
        <v>22</v>
      </c>
      <c r="B13" s="21">
        <v>139777.88</v>
      </c>
    </row>
    <row r="14" spans="1:2" ht="12.75">
      <c r="A14" s="14"/>
      <c r="B14" s="19"/>
    </row>
    <row r="15" spans="1:2" ht="12.75">
      <c r="A15" s="16"/>
      <c r="B15" s="17"/>
    </row>
    <row r="16" spans="1:2" ht="12.75">
      <c r="A16" s="10" t="s">
        <v>4</v>
      </c>
      <c r="B16" s="21">
        <v>107981.71</v>
      </c>
    </row>
    <row r="17" spans="1:2" ht="12.75">
      <c r="A17" s="11"/>
      <c r="B17" s="22"/>
    </row>
    <row r="18" spans="1:2" ht="12.75">
      <c r="A18" s="9"/>
      <c r="B18" s="7"/>
    </row>
    <row r="19" spans="1:2" ht="12.75">
      <c r="A19" s="10" t="s">
        <v>23</v>
      </c>
      <c r="B19" s="21">
        <v>30905.63</v>
      </c>
    </row>
    <row r="20" spans="1:2" ht="12.75">
      <c r="A20" s="11"/>
      <c r="B20" s="22"/>
    </row>
    <row r="21" spans="1:2" ht="12.75">
      <c r="A21" s="10"/>
      <c r="B21" s="21"/>
    </row>
    <row r="22" spans="1:2" ht="12.75">
      <c r="A22" s="10" t="s">
        <v>3</v>
      </c>
      <c r="B22" s="21">
        <v>2191.86</v>
      </c>
    </row>
    <row r="23" spans="1:2" ht="12.75">
      <c r="A23" s="11"/>
      <c r="B23" s="22"/>
    </row>
    <row r="24" spans="1:2" ht="12.75">
      <c r="A24" s="16"/>
      <c r="B24" s="21"/>
    </row>
    <row r="25" spans="1:2" ht="12.75">
      <c r="A25" s="10" t="s">
        <v>8</v>
      </c>
      <c r="B25" s="21">
        <v>205632.21</v>
      </c>
    </row>
    <row r="26" spans="1:2" ht="12.75">
      <c r="A26" s="11"/>
      <c r="B26" s="22"/>
    </row>
    <row r="27" spans="1:2" ht="12.75">
      <c r="A27" s="16"/>
      <c r="B27" s="21"/>
    </row>
    <row r="28" spans="1:2" ht="12.75">
      <c r="A28" s="10" t="s">
        <v>2</v>
      </c>
      <c r="B28" s="21">
        <v>81235.56</v>
      </c>
    </row>
    <row r="29" spans="1:2" ht="12.75">
      <c r="A29" s="11"/>
      <c r="B29" s="22"/>
    </row>
    <row r="30" spans="1:2" ht="12.75">
      <c r="A30" s="16"/>
      <c r="B30" s="21"/>
    </row>
    <row r="31" spans="1:2" ht="12.75">
      <c r="A31" s="10" t="s">
        <v>1</v>
      </c>
      <c r="B31" s="21">
        <v>14089.26</v>
      </c>
    </row>
    <row r="32" spans="1:2" ht="12.75">
      <c r="A32" s="11"/>
      <c r="B32" s="22"/>
    </row>
    <row r="33" spans="1:2" ht="12.75">
      <c r="A33" s="3"/>
      <c r="B33" s="21"/>
    </row>
    <row r="34" spans="1:3" ht="12.75">
      <c r="A34" s="4" t="s">
        <v>9</v>
      </c>
      <c r="B34" s="21">
        <v>3528444.76</v>
      </c>
      <c r="C34" t="s">
        <v>27</v>
      </c>
    </row>
    <row r="35" spans="1:2" ht="12.75">
      <c r="A35" s="8"/>
      <c r="B35" s="22"/>
    </row>
    <row r="36" spans="1:2" ht="12.75">
      <c r="A36" s="4"/>
      <c r="B36" s="21"/>
    </row>
    <row r="37" spans="1:3" ht="12.75">
      <c r="A37" s="2" t="s">
        <v>10</v>
      </c>
      <c r="B37" s="21">
        <v>5482686.94</v>
      </c>
      <c r="C37" t="s">
        <v>25</v>
      </c>
    </row>
    <row r="38" spans="1:2" ht="12.75">
      <c r="A38" s="1"/>
      <c r="B38" s="22"/>
    </row>
    <row r="39" spans="1:2" ht="12.75">
      <c r="A39" s="4"/>
      <c r="B39" s="21"/>
    </row>
    <row r="40" spans="1:3" ht="12.75">
      <c r="A40" s="2" t="s">
        <v>11</v>
      </c>
      <c r="B40" s="21">
        <v>3914038.51</v>
      </c>
      <c r="C40" t="s">
        <v>25</v>
      </c>
    </row>
    <row r="41" spans="1:2" ht="12.75">
      <c r="A41" s="6"/>
      <c r="B41" s="22"/>
    </row>
    <row r="42" spans="1:2" ht="12.75">
      <c r="A42" s="4"/>
      <c r="B42" s="21"/>
    </row>
    <row r="43" spans="1:2" ht="12.75">
      <c r="A43" s="4" t="s">
        <v>12</v>
      </c>
      <c r="B43" s="21">
        <v>10114130.01</v>
      </c>
    </row>
    <row r="44" spans="1:2" ht="12.75">
      <c r="A44" s="5"/>
      <c r="B44" s="22"/>
    </row>
    <row r="45" spans="1:2" ht="12.75">
      <c r="A45" s="4"/>
      <c r="B45" s="21"/>
    </row>
    <row r="46" spans="1:2" ht="12.75">
      <c r="A46" s="2" t="s">
        <v>13</v>
      </c>
      <c r="B46" s="21">
        <f>118.17*2.979</f>
        <v>352.02843</v>
      </c>
    </row>
    <row r="47" spans="1:2" ht="12.75">
      <c r="A47" s="6"/>
      <c r="B47" s="22"/>
    </row>
    <row r="48" spans="1:2" ht="12.75">
      <c r="A48" s="4"/>
      <c r="B48" s="21"/>
    </row>
    <row r="49" spans="1:2" ht="12.75">
      <c r="A49" s="2" t="s">
        <v>14</v>
      </c>
      <c r="B49" s="21">
        <f>110.78*2.979</f>
        <v>330.01362</v>
      </c>
    </row>
    <row r="50" spans="1:2" ht="12.75">
      <c r="A50" s="6"/>
      <c r="B50" s="22"/>
    </row>
    <row r="51" spans="1:2" ht="12.75">
      <c r="A51" s="4"/>
      <c r="B51" s="21"/>
    </row>
    <row r="52" spans="1:2" ht="12.75">
      <c r="A52" s="2" t="s">
        <v>15</v>
      </c>
      <c r="B52" s="21">
        <f>26450.17*2.979</f>
        <v>78795.05643</v>
      </c>
    </row>
    <row r="53" spans="1:2" ht="12.75">
      <c r="A53" s="6"/>
      <c r="B53" s="22"/>
    </row>
    <row r="54" spans="1:2" ht="12.75">
      <c r="A54" s="4"/>
      <c r="B54" s="21"/>
    </row>
    <row r="55" spans="1:2" ht="12.75">
      <c r="A55" s="2" t="s">
        <v>16</v>
      </c>
      <c r="B55" s="21">
        <f>9503.36*2.979</f>
        <v>28310.50944</v>
      </c>
    </row>
    <row r="56" spans="1:2" ht="12.75">
      <c r="A56" s="6"/>
      <c r="B56" s="22"/>
    </row>
    <row r="57" spans="1:2" ht="12.75">
      <c r="A57" s="4"/>
      <c r="B57" s="21"/>
    </row>
    <row r="58" spans="1:2" ht="12.75">
      <c r="A58" s="2" t="s">
        <v>17</v>
      </c>
      <c r="B58" s="21">
        <f>10882116.37*2.979</f>
        <v>32417824.666229997</v>
      </c>
    </row>
    <row r="59" spans="1:2" ht="12.75">
      <c r="A59" s="6"/>
      <c r="B59" s="22"/>
    </row>
    <row r="60" spans="1:2" ht="12.75">
      <c r="A60" s="4"/>
      <c r="B60" s="21"/>
    </row>
    <row r="61" spans="1:2" ht="12.75">
      <c r="A61" s="2" t="s">
        <v>18</v>
      </c>
      <c r="B61" s="21">
        <f>120200.95*2.979</f>
        <v>358078.63005</v>
      </c>
    </row>
    <row r="62" spans="1:2" ht="12.75">
      <c r="A62" s="6"/>
      <c r="B62" s="22"/>
    </row>
    <row r="63" spans="1:2" ht="12.75">
      <c r="A63" s="4"/>
      <c r="B63" s="21"/>
    </row>
    <row r="64" spans="1:2" ht="12.75">
      <c r="A64" s="2" t="s">
        <v>19</v>
      </c>
      <c r="B64" s="21">
        <f>337.33*2.979</f>
        <v>1004.90607</v>
      </c>
    </row>
    <row r="65" spans="1:2" ht="12.75">
      <c r="A65" s="6"/>
      <c r="B65" s="22"/>
    </row>
    <row r="66" spans="1:2" ht="12.75">
      <c r="A66" s="2"/>
      <c r="B66" s="21"/>
    </row>
    <row r="67" spans="1:3" ht="12.75">
      <c r="A67" s="2" t="s">
        <v>20</v>
      </c>
      <c r="B67" s="21">
        <v>43304230.76</v>
      </c>
      <c r="C67" t="s">
        <v>27</v>
      </c>
    </row>
    <row r="68" spans="1:2" ht="12.75">
      <c r="A68" s="5"/>
      <c r="B68" s="18"/>
    </row>
    <row r="69" spans="1:2" ht="12.75">
      <c r="A69" s="23"/>
      <c r="B69" s="7"/>
    </row>
    <row r="70" spans="1:2" ht="12.75">
      <c r="A70" s="24" t="s">
        <v>0</v>
      </c>
      <c r="B70" s="26">
        <f>SUM(B10:B67)</f>
        <v>99816244.03027001</v>
      </c>
    </row>
    <row r="71" spans="1:2" ht="12.75">
      <c r="A71" s="25"/>
      <c r="B71" s="12"/>
    </row>
    <row r="73" ht="12.75">
      <c r="A73" t="s">
        <v>24</v>
      </c>
    </row>
    <row r="75" ht="12.75">
      <c r="A75" s="27" t="s">
        <v>26</v>
      </c>
    </row>
    <row r="77" ht="12.75">
      <c r="A77" s="27" t="s">
        <v>28</v>
      </c>
    </row>
  </sheetData>
  <mergeCells count="4">
    <mergeCell ref="A3:B3"/>
    <mergeCell ref="A2:B2"/>
    <mergeCell ref="B6:B7"/>
    <mergeCell ref="A6:A7"/>
  </mergeCells>
  <printOptions horizontalCentered="1" verticalCentered="1"/>
  <pageMargins left="0.7874015748031497" right="0.75" top="1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 Hacienda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Sectorial de Informatica</dc:creator>
  <cp:keywords/>
  <dc:description/>
  <cp:lastModifiedBy>Sectorial de Informatica</cp:lastModifiedBy>
  <cp:lastPrinted>2006-09-25T12:06:03Z</cp:lastPrinted>
  <dcterms:created xsi:type="dcterms:W3CDTF">2002-09-10T12:14:48Z</dcterms:created>
  <dcterms:modified xsi:type="dcterms:W3CDTF">2006-09-21T21:57:48Z</dcterms:modified>
  <cp:category/>
  <cp:version/>
  <cp:contentType/>
  <cp:contentStatus/>
</cp:coreProperties>
</file>